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EAEPED_ADMIN!$B$1:$H$63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3" i="1" l="1"/>
  <c r="F23" i="1" l="1"/>
  <c r="H37" i="1" l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E28" i="1"/>
  <c r="H28" i="1" s="1"/>
  <c r="H27" i="1"/>
  <c r="E27" i="1"/>
  <c r="H26" i="1"/>
  <c r="E26" i="1"/>
  <c r="H25" i="1"/>
  <c r="E25" i="1"/>
  <c r="H24" i="1"/>
  <c r="E24" i="1"/>
  <c r="E23" i="1"/>
  <c r="H23" i="1" s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9" i="1" l="1"/>
  <c r="E41" i="1" l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0" i="1"/>
  <c r="H40" i="1" s="1"/>
  <c r="E10" i="1"/>
  <c r="H10" i="1" s="1"/>
  <c r="G39" i="1" l="1"/>
  <c r="G49" i="1" s="1"/>
  <c r="F39" i="1"/>
  <c r="D39" i="1"/>
  <c r="C39" i="1"/>
  <c r="F9" i="1"/>
  <c r="D9" i="1"/>
  <c r="D49" i="1" s="1"/>
  <c r="C9" i="1"/>
  <c r="F49" i="1" l="1"/>
  <c r="E9" i="1"/>
  <c r="C49" i="1"/>
  <c r="E39" i="1"/>
  <c r="H39" i="1" s="1"/>
  <c r="E49" i="1" l="1"/>
  <c r="H9" i="1"/>
  <c r="H49" i="1" s="1"/>
</calcChain>
</file>

<file path=xl/sharedStrings.xml><?xml version="1.0" encoding="utf-8"?>
<sst xmlns="http://schemas.openxmlformats.org/spreadsheetml/2006/main" count="59" uniqueCount="58">
  <si>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</si>
  <si>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</si>
  <si>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</si>
  <si>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</si>
  <si>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</si>
  <si>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</si>
  <si>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</si>
  <si>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</si>
  <si>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</si>
  <si>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</si>
  <si>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</si>
  <si>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</si>
  <si>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</si>
  <si>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</si>
  <si>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</si>
  <si>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</si>
  <si>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</si>
  <si>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</si>
  <si>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</si>
  <si>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</si>
  <si>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</si>
  <si>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</si>
  <si>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</si>
  <si>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     OFICINA DEL C. DIRECTOR GENERAL</t>
  </si>
  <si>
    <t xml:space="preserve">     ORGANO INTERNO DE CONTROL</t>
  </si>
  <si>
    <t xml:space="preserve">     OFICINA DEL C. COORDINADOR DE PLANEACION Y EVALUACION DE PROYECTOS</t>
  </si>
  <si>
    <t xml:space="preserve">     OFICINA DEL C. COORDINADOR DE VINCULACION INSTITUCIONAL</t>
  </si>
  <si>
    <t xml:space="preserve">     OFICINA DEL C. COORDINADOR JURIDICO</t>
  </si>
  <si>
    <t xml:space="preserve">     OFICINA DEL C. DIRECTOR DE FINANZAS</t>
  </si>
  <si>
    <t xml:space="preserve">     DEPARTAMENTO DE EGRESOS</t>
  </si>
  <si>
    <t xml:space="preserve">     DEPARTAMENTO DE INGRESOS</t>
  </si>
  <si>
    <t xml:space="preserve">     DEPARTAMENTO DE TESORERIA</t>
  </si>
  <si>
    <t xml:space="preserve">     DEPARTAMENTO DE CONTABILIDAD</t>
  </si>
  <si>
    <t xml:space="preserve">     OFICINA DEL C. DIRECTOR DE PRESTACIONES ECONOMICAS</t>
  </si>
  <si>
    <t xml:space="preserve">     DEPARTAMENTO DE AFILIACION Y VIGENCIA</t>
  </si>
  <si>
    <t xml:space="preserve">     DEPARTAMENTO DE PRESTAMOS</t>
  </si>
  <si>
    <t xml:space="preserve">     DEPARTAMENTO DE JUBILADOS Y PENSIONADOS</t>
  </si>
  <si>
    <t xml:space="preserve">     OFICINA DEL C. DIRECTOR MEDICO</t>
  </si>
  <si>
    <t xml:space="preserve">     DEPARTAMENTO DE PLANEACION Y SUPERVISION</t>
  </si>
  <si>
    <t xml:space="preserve">     DEPARTAMENTO DE MEDICINA DEL TRABAJO</t>
  </si>
  <si>
    <t xml:space="preserve">     DEPARTAMENTO DE SERVICIOS SUBROGADOS</t>
  </si>
  <si>
    <t xml:space="preserve">     DELEGACION CHIHUAHUA</t>
  </si>
  <si>
    <t xml:space="preserve">     DELEGACION CUAUHTEMOC</t>
  </si>
  <si>
    <t xml:space="preserve">     DELEGACION DELICIAS</t>
  </si>
  <si>
    <t xml:space="preserve">     DELEGACION JUAREZ</t>
  </si>
  <si>
    <t xml:space="preserve">     DELEGACION PARRAL</t>
  </si>
  <si>
    <t xml:space="preserve">     OFICINA DEL C. DIRECTOR DE ADMINISTRACION</t>
  </si>
  <si>
    <t xml:space="preserve">     DEPARTAMENTO DE RECURSOS MATERIALES Y SERVICIOS</t>
  </si>
  <si>
    <t xml:space="preserve">     DEPARTAMENTO DE RECURSOS HUMANOS</t>
  </si>
  <si>
    <t xml:space="preserve">     DEPARTAMENTO DE ORGANIZACION Y SISTEMAS</t>
  </si>
  <si>
    <t xml:space="preserve">     DEPARTAMENTO DE FARMACIA Y ALMACEN</t>
  </si>
  <si>
    <t>Pensiones Civiles del Estado de Chihuahua</t>
  </si>
  <si>
    <t>Del 01 de enero al 31 de diciembre de 2022 (b)</t>
  </si>
  <si>
    <t>Lic. Francisco Hugo Gutiérrez Dávila</t>
  </si>
  <si>
    <t>Director General</t>
  </si>
  <si>
    <t>Bajo protesta de decir verdad declaramos que los Estados Financieros y sus Notas son razonablemente correctos y responsabilidad del emisor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</si>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</sst>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59</xdr:row>
      <xdr:rowOff>127000</xdr:rowOff>
    </xdr:from>
    <xdr:to>
      <xdr:col>1</xdr:col>
      <xdr:colOff>2276474</xdr:colOff>
      <xdr:row>59</xdr:row>
      <xdr:rowOff>137585</xdr:rowOff>
    </xdr:to>
    <xdr:cxnSp macro="">
      <xdr:nvCxnSpPr>
        <xdr:cNvPr id="2" name="Conector recto 1"/>
        <xdr:cNvCxnSpPr/>
      </xdr:nvCxnSpPr>
      <xdr:spPr>
        <a:xfrm flipV="1">
          <a:off x="254000" y="12170833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</xdr:row>
      <xdr:rowOff>0</xdr:rowOff>
    </xdr:from>
    <xdr:to>
      <xdr:col>7</xdr:col>
      <xdr:colOff>878417</xdr:colOff>
      <xdr:row>60</xdr:row>
      <xdr:rowOff>2</xdr:rowOff>
    </xdr:to>
    <xdr:cxnSp macro="">
      <xdr:nvCxnSpPr>
        <xdr:cNvPr id="3" name="Conector recto 2"/>
        <xdr:cNvCxnSpPr/>
      </xdr:nvCxnSpPr>
      <xdr:spPr>
        <a:xfrm flipV="1">
          <a:off x="6836833" y="12192000"/>
          <a:ext cx="1926167" cy="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/>
  <dimension ref="B1:S165"/>
  <sheetViews>
    <sheetView tabSelected="1" topLeftCell="A16" zoomScale="90" zoomScaleNormal="90" workbookViewId="0">
      <selection activeCell="N31" sqref="N31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4" width="14.7109375" style="15" customWidth="1"/>
    <col min="5" max="7" width="15.7109375" style="15" bestFit="1" customWidth="1"/>
    <col min="8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4" t="s">
        <v>51</v>
      </c>
      <c r="C2" s="35"/>
      <c r="D2" s="35"/>
      <c r="E2" s="35"/>
      <c r="F2" s="35"/>
      <c r="G2" s="35"/>
      <c r="H2" s="36"/>
    </row>
    <row r="3" spans="2:9" x14ac:dyDescent="0.2">
      <c r="B3" s="37" t="s">
        <v>1</v>
      </c>
      <c r="C3" s="38"/>
      <c r="D3" s="38"/>
      <c r="E3" s="38"/>
      <c r="F3" s="38"/>
      <c r="G3" s="38"/>
      <c r="H3" s="39"/>
    </row>
    <row r="4" spans="2:9" x14ac:dyDescent="0.2">
      <c r="B4" s="37" t="s">
        <v>2</v>
      </c>
      <c r="C4" s="38"/>
      <c r="D4" s="38"/>
      <c r="E4" s="38"/>
      <c r="F4" s="38"/>
      <c r="G4" s="38"/>
      <c r="H4" s="39"/>
    </row>
    <row r="5" spans="2:9" x14ac:dyDescent="0.2">
      <c r="B5" s="40" t="s">
        <v>52</v>
      </c>
      <c r="C5" s="41"/>
      <c r="D5" s="41"/>
      <c r="E5" s="41"/>
      <c r="F5" s="41"/>
      <c r="G5" s="41"/>
      <c r="H5" s="42"/>
    </row>
    <row r="6" spans="2:9" ht="12.75" thickBot="1" x14ac:dyDescent="0.25">
      <c r="B6" s="43" t="s">
        <v>3</v>
      </c>
      <c r="C6" s="44"/>
      <c r="D6" s="44"/>
      <c r="E6" s="44"/>
      <c r="F6" s="44"/>
      <c r="G6" s="44"/>
      <c r="H6" s="45"/>
    </row>
    <row r="7" spans="2:9" ht="12.75" thickBot="1" x14ac:dyDescent="0.25">
      <c r="B7" s="29" t="s">
        <v>4</v>
      </c>
      <c r="C7" s="31" t="s">
        <v>5</v>
      </c>
      <c r="D7" s="32"/>
      <c r="E7" s="32"/>
      <c r="F7" s="32"/>
      <c r="G7" s="33"/>
      <c r="H7" s="29" t="s">
        <v>6</v>
      </c>
    </row>
    <row r="8" spans="2:9" ht="24.75" thickBot="1" x14ac:dyDescent="0.25">
      <c r="B8" s="30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30"/>
    </row>
    <row r="9" spans="2:9" ht="24.75" customHeight="1" x14ac:dyDescent="0.2">
      <c r="B9" s="1" t="s">
        <v>12</v>
      </c>
      <c r="C9" s="12">
        <f>SUM(C10:C37)</f>
        <v>4200735153.7600002</v>
      </c>
      <c r="D9" s="12">
        <f>SUM(D10:D37)</f>
        <v>4561998661.7200003</v>
      </c>
      <c r="E9" s="18">
        <f t="shared" ref="E9:E37" si="0">SUM(C9:D9)</f>
        <v>8762733815.4799995</v>
      </c>
      <c r="F9" s="12">
        <f>SUM(F10:F37)</f>
        <v>8694258951.510004</v>
      </c>
      <c r="G9" s="12">
        <f>SUM(G10:G37)</f>
        <v>8694258951.510004</v>
      </c>
      <c r="H9" s="18">
        <f t="shared" ref="H9:H37" si="1">SUM(E9-F9)</f>
        <v>68474863.969995499</v>
      </c>
    </row>
    <row r="10" spans="2:9" x14ac:dyDescent="0.2">
      <c r="B10" s="7" t="s">
        <v>23</v>
      </c>
      <c r="C10" s="8">
        <v>3309189.6</v>
      </c>
      <c r="D10" s="8">
        <v>0</v>
      </c>
      <c r="E10" s="8">
        <f t="shared" si="0"/>
        <v>3309189.6</v>
      </c>
      <c r="F10" s="8">
        <v>5934248.2692226749</v>
      </c>
      <c r="G10" s="8">
        <v>5934248.2692226749</v>
      </c>
      <c r="H10" s="8">
        <f t="shared" si="1"/>
        <v>-2625058.6692226748</v>
      </c>
    </row>
    <row r="11" spans="2:9" x14ac:dyDescent="0.2">
      <c r="B11" s="7" t="s">
        <v>24</v>
      </c>
      <c r="C11" s="8">
        <v>2041450.8</v>
      </c>
      <c r="D11" s="8">
        <v>0</v>
      </c>
      <c r="E11" s="8">
        <f t="shared" si="0"/>
        <v>2041450.8</v>
      </c>
      <c r="F11" s="8">
        <v>3660858.8025911977</v>
      </c>
      <c r="G11" s="8">
        <v>3660858.8025911977</v>
      </c>
      <c r="H11" s="8">
        <f t="shared" si="1"/>
        <v>-1619408.0025911976</v>
      </c>
    </row>
    <row r="12" spans="2:9" ht="36" x14ac:dyDescent="0.2">
      <c r="B12" s="7" t="s">
        <v>25</v>
      </c>
      <c r="C12" s="8">
        <v>2570019.8399999999</v>
      </c>
      <c r="D12" s="8">
        <v>0</v>
      </c>
      <c r="E12" s="8">
        <f t="shared" si="0"/>
        <v>2570019.8399999999</v>
      </c>
      <c r="F12" s="8">
        <v>4608722.2646257365</v>
      </c>
      <c r="G12" s="8">
        <v>4608722.2646257365</v>
      </c>
      <c r="H12" s="8">
        <f t="shared" si="1"/>
        <v>-2038702.4246257367</v>
      </c>
    </row>
    <row r="13" spans="2:9" ht="24" x14ac:dyDescent="0.2">
      <c r="B13" s="7" t="s">
        <v>26</v>
      </c>
      <c r="C13" s="8">
        <v>2048596.08</v>
      </c>
      <c r="D13" s="8">
        <v>0</v>
      </c>
      <c r="E13" s="8">
        <f t="shared" si="0"/>
        <v>2048596.08</v>
      </c>
      <c r="F13" s="8">
        <v>3673672.1709981072</v>
      </c>
      <c r="G13" s="8">
        <v>3673672.1709981072</v>
      </c>
      <c r="H13" s="8">
        <f t="shared" si="1"/>
        <v>-1625076.0909981071</v>
      </c>
    </row>
    <row r="14" spans="2:9" ht="24" x14ac:dyDescent="0.2">
      <c r="B14" s="7" t="s">
        <v>27</v>
      </c>
      <c r="C14" s="8">
        <v>4865765.76</v>
      </c>
      <c r="D14" s="8">
        <v>0</v>
      </c>
      <c r="E14" s="8">
        <f t="shared" si="0"/>
        <v>4865765.76</v>
      </c>
      <c r="F14" s="8">
        <v>8725599.1738046538</v>
      </c>
      <c r="G14" s="8">
        <v>8725599.1738046538</v>
      </c>
      <c r="H14" s="8">
        <f t="shared" si="1"/>
        <v>-3859833.413804654</v>
      </c>
    </row>
    <row r="15" spans="2:9" ht="24" x14ac:dyDescent="0.2">
      <c r="B15" s="7" t="s">
        <v>28</v>
      </c>
      <c r="C15" s="8">
        <v>1837254.96</v>
      </c>
      <c r="D15" s="8">
        <v>0</v>
      </c>
      <c r="E15" s="8">
        <f t="shared" si="0"/>
        <v>1837254.96</v>
      </c>
      <c r="F15" s="8">
        <v>3294681.8962868657</v>
      </c>
      <c r="G15" s="8">
        <v>3294681.8962868657</v>
      </c>
      <c r="H15" s="8">
        <f t="shared" si="1"/>
        <v>-1457426.9362868657</v>
      </c>
    </row>
    <row r="16" spans="2:9" x14ac:dyDescent="0.2">
      <c r="B16" s="7" t="s">
        <v>29</v>
      </c>
      <c r="C16" s="8">
        <v>4963826.16</v>
      </c>
      <c r="D16" s="8">
        <v>0</v>
      </c>
      <c r="E16" s="8">
        <f t="shared" si="0"/>
        <v>4963826.16</v>
      </c>
      <c r="F16" s="8">
        <v>8901447.2905095052</v>
      </c>
      <c r="G16" s="8">
        <v>8901447.2905095052</v>
      </c>
      <c r="H16" s="8">
        <f t="shared" si="1"/>
        <v>-3937621.130509505</v>
      </c>
    </row>
    <row r="17" spans="2:8" x14ac:dyDescent="0.2">
      <c r="B17" s="7" t="s">
        <v>30</v>
      </c>
      <c r="C17" s="8">
        <v>1776186.96</v>
      </c>
      <c r="D17" s="8">
        <v>0</v>
      </c>
      <c r="E17" s="8">
        <f t="shared" si="0"/>
        <v>1776186.96</v>
      </c>
      <c r="F17" s="8">
        <v>3185170.8929569595</v>
      </c>
      <c r="G17" s="8">
        <v>3185170.8929569595</v>
      </c>
      <c r="H17" s="8">
        <f t="shared" si="1"/>
        <v>-1408983.9329569596</v>
      </c>
    </row>
    <row r="18" spans="2:8" x14ac:dyDescent="0.2">
      <c r="B18" s="7" t="s">
        <v>31</v>
      </c>
      <c r="C18" s="8">
        <v>2105555.04</v>
      </c>
      <c r="D18" s="8">
        <v>0</v>
      </c>
      <c r="E18" s="8">
        <f t="shared" si="0"/>
        <v>2105555.04</v>
      </c>
      <c r="F18" s="8">
        <v>3775814.5836893362</v>
      </c>
      <c r="G18" s="8">
        <v>3775814.5836893362</v>
      </c>
      <c r="H18" s="8">
        <f t="shared" si="1"/>
        <v>-1670259.5436893362</v>
      </c>
    </row>
    <row r="19" spans="2:8" x14ac:dyDescent="0.2">
      <c r="B19" s="7" t="s">
        <v>32</v>
      </c>
      <c r="C19" s="8">
        <v>3711943.44</v>
      </c>
      <c r="D19" s="8">
        <v>0</v>
      </c>
      <c r="E19" s="8">
        <f t="shared" si="0"/>
        <v>3711943.44</v>
      </c>
      <c r="F19" s="8">
        <v>6656491.9502564799</v>
      </c>
      <c r="G19" s="8">
        <v>6656491.9502564799</v>
      </c>
      <c r="H19" s="8">
        <f t="shared" si="1"/>
        <v>-2944548.51025648</v>
      </c>
    </row>
    <row r="20" spans="2:8" ht="24" x14ac:dyDescent="0.2">
      <c r="B20" s="7" t="s">
        <v>33</v>
      </c>
      <c r="C20" s="8">
        <v>9235277.0399999991</v>
      </c>
      <c r="D20" s="8">
        <v>0</v>
      </c>
      <c r="E20" s="8">
        <f t="shared" si="0"/>
        <v>9235277.0399999991</v>
      </c>
      <c r="F20" s="8">
        <v>16561283.400144828</v>
      </c>
      <c r="G20" s="8">
        <v>16561283.400144828</v>
      </c>
      <c r="H20" s="8">
        <f t="shared" si="1"/>
        <v>-7326006.3601448294</v>
      </c>
    </row>
    <row r="21" spans="2:8" ht="24" x14ac:dyDescent="0.2">
      <c r="B21" s="7" t="s">
        <v>34</v>
      </c>
      <c r="C21" s="8">
        <v>4509259.2</v>
      </c>
      <c r="D21" s="8">
        <v>0</v>
      </c>
      <c r="E21" s="8">
        <f t="shared" si="0"/>
        <v>4509259.2</v>
      </c>
      <c r="F21" s="8">
        <v>8086289.0428147195</v>
      </c>
      <c r="G21" s="8">
        <v>8086289.0428147195</v>
      </c>
      <c r="H21" s="8">
        <f t="shared" si="1"/>
        <v>-3577029.8428147193</v>
      </c>
    </row>
    <row r="22" spans="2:8" x14ac:dyDescent="0.2">
      <c r="B22" s="7" t="s">
        <v>35</v>
      </c>
      <c r="C22" s="8">
        <v>1394708.4</v>
      </c>
      <c r="D22" s="8">
        <v>0</v>
      </c>
      <c r="E22" s="8">
        <f t="shared" si="0"/>
        <v>1394708.4</v>
      </c>
      <c r="F22" s="8">
        <v>2501079.390788103</v>
      </c>
      <c r="G22" s="8">
        <v>2501079.390788103</v>
      </c>
      <c r="H22" s="8">
        <f t="shared" si="1"/>
        <v>-1106370.9907881031</v>
      </c>
    </row>
    <row r="23" spans="2:8" ht="24" x14ac:dyDescent="0.2">
      <c r="B23" s="7" t="s">
        <v>36</v>
      </c>
      <c r="C23" s="8">
        <v>2807858104.48</v>
      </c>
      <c r="D23" s="8">
        <f>1862120715.72+1563477161.9</f>
        <v>3425597877.6199999</v>
      </c>
      <c r="E23" s="8">
        <f t="shared" si="0"/>
        <v>6233455982.1000004</v>
      </c>
      <c r="F23" s="8">
        <f>7628726171.66127-F40</f>
        <v>6196463654.7612705</v>
      </c>
      <c r="G23" s="8">
        <v>6196463654.7612705</v>
      </c>
      <c r="H23" s="8">
        <f t="shared" si="1"/>
        <v>36992327.338729858</v>
      </c>
    </row>
    <row r="24" spans="2:8" x14ac:dyDescent="0.2">
      <c r="B24" s="7" t="s">
        <v>37</v>
      </c>
      <c r="C24" s="8">
        <v>2203844.16</v>
      </c>
      <c r="D24" s="8">
        <v>0</v>
      </c>
      <c r="E24" s="8">
        <f t="shared" si="0"/>
        <v>2203844.16</v>
      </c>
      <c r="F24" s="8">
        <v>3952072.8555766344</v>
      </c>
      <c r="G24" s="8">
        <v>3952072.8555766344</v>
      </c>
      <c r="H24" s="8">
        <f t="shared" si="1"/>
        <v>-1748228.6955766343</v>
      </c>
    </row>
    <row r="25" spans="2:8" ht="24" x14ac:dyDescent="0.2">
      <c r="B25" s="7" t="s">
        <v>38</v>
      </c>
      <c r="C25" s="8">
        <v>6378328.0800000001</v>
      </c>
      <c r="D25" s="8">
        <v>0</v>
      </c>
      <c r="E25" s="8">
        <f t="shared" si="0"/>
        <v>6378328.0800000001</v>
      </c>
      <c r="F25" s="8">
        <v>11438021.674332103</v>
      </c>
      <c r="G25" s="8">
        <v>11438021.674332103</v>
      </c>
      <c r="H25" s="8">
        <f t="shared" si="1"/>
        <v>-5059693.5943321027</v>
      </c>
    </row>
    <row r="26" spans="2:8" ht="24" x14ac:dyDescent="0.2">
      <c r="B26" s="7" t="s">
        <v>39</v>
      </c>
      <c r="C26" s="8">
        <v>1141780.08</v>
      </c>
      <c r="D26" s="8">
        <v>0</v>
      </c>
      <c r="E26" s="8">
        <f t="shared" si="0"/>
        <v>1141780.08</v>
      </c>
      <c r="F26" s="8">
        <v>2047512.3164816329</v>
      </c>
      <c r="G26" s="8">
        <v>2047512.3164816329</v>
      </c>
      <c r="H26" s="8">
        <f t="shared" si="1"/>
        <v>-905732.2364816328</v>
      </c>
    </row>
    <row r="27" spans="2:8" ht="24" x14ac:dyDescent="0.2">
      <c r="B27" s="7" t="s">
        <v>40</v>
      </c>
      <c r="C27" s="8">
        <v>2701740.72</v>
      </c>
      <c r="D27" s="8">
        <v>0</v>
      </c>
      <c r="E27" s="8">
        <f t="shared" si="0"/>
        <v>2701740.72</v>
      </c>
      <c r="F27" s="8">
        <v>4844932.4848441519</v>
      </c>
      <c r="G27" s="8">
        <v>4844932.4848441519</v>
      </c>
      <c r="H27" s="8">
        <f t="shared" si="1"/>
        <v>-2143191.7648441517</v>
      </c>
    </row>
    <row r="28" spans="2:8" x14ac:dyDescent="0.2">
      <c r="B28" s="7" t="s">
        <v>41</v>
      </c>
      <c r="C28" s="8">
        <v>567126801.60000002</v>
      </c>
      <c r="D28" s="8">
        <f>399822342.15+20603831.76</f>
        <v>420426173.90999997</v>
      </c>
      <c r="E28" s="8">
        <f t="shared" si="0"/>
        <v>987552975.50999999</v>
      </c>
      <c r="F28" s="8">
        <v>1017007680.9212114</v>
      </c>
      <c r="G28" s="8">
        <v>1017007680.9212114</v>
      </c>
      <c r="H28" s="8">
        <f t="shared" si="1"/>
        <v>-29454705.411211371</v>
      </c>
    </row>
    <row r="29" spans="2:8" x14ac:dyDescent="0.2">
      <c r="B29" s="7" t="s">
        <v>42</v>
      </c>
      <c r="C29" s="8">
        <v>66617839.439999998</v>
      </c>
      <c r="D29" s="8">
        <v>54941763.649999999</v>
      </c>
      <c r="E29" s="8">
        <f t="shared" si="0"/>
        <v>121559603.09</v>
      </c>
      <c r="F29" s="8">
        <v>119463326.72995648</v>
      </c>
      <c r="G29" s="8">
        <v>119463326.72995648</v>
      </c>
      <c r="H29" s="8">
        <f t="shared" si="1"/>
        <v>2096276.3600435257</v>
      </c>
    </row>
    <row r="30" spans="2:8" x14ac:dyDescent="0.2">
      <c r="B30" s="7" t="s">
        <v>43</v>
      </c>
      <c r="C30" s="8">
        <v>59104612.799999997</v>
      </c>
      <c r="D30" s="8">
        <v>40902812.659999996</v>
      </c>
      <c r="E30" s="8">
        <f t="shared" si="0"/>
        <v>100007425.45999999</v>
      </c>
      <c r="F30" s="8">
        <v>105990133.11642112</v>
      </c>
      <c r="G30" s="8">
        <v>105990133.11642112</v>
      </c>
      <c r="H30" s="8">
        <f t="shared" si="1"/>
        <v>-5982707.6564211249</v>
      </c>
    </row>
    <row r="31" spans="2:8" x14ac:dyDescent="0.2">
      <c r="B31" s="7" t="s">
        <v>44</v>
      </c>
      <c r="C31" s="8">
        <v>166997942.40000001</v>
      </c>
      <c r="D31" s="8">
        <v>110105158.38</v>
      </c>
      <c r="E31" s="8">
        <f t="shared" si="0"/>
        <v>277103100.77999997</v>
      </c>
      <c r="F31" s="8">
        <v>299471281.62464547</v>
      </c>
      <c r="G31" s="8">
        <v>299471281.62464547</v>
      </c>
      <c r="H31" s="8">
        <f t="shared" si="1"/>
        <v>-22368180.8446455</v>
      </c>
    </row>
    <row r="32" spans="2:8" x14ac:dyDescent="0.2">
      <c r="B32" s="7" t="s">
        <v>45</v>
      </c>
      <c r="C32" s="8">
        <v>51526447.920000002</v>
      </c>
      <c r="D32" s="8">
        <v>41195044.880000003</v>
      </c>
      <c r="E32" s="8">
        <f t="shared" si="0"/>
        <v>92721492.800000012</v>
      </c>
      <c r="F32" s="8">
        <v>92400488.140193686</v>
      </c>
      <c r="G32" s="8">
        <v>92400488.140193686</v>
      </c>
      <c r="H32" s="8">
        <f t="shared" si="1"/>
        <v>321004.65980632603</v>
      </c>
    </row>
    <row r="33" spans="2:8" ht="24" x14ac:dyDescent="0.2">
      <c r="B33" s="7" t="s">
        <v>46</v>
      </c>
      <c r="C33" s="8">
        <v>39884713.68</v>
      </c>
      <c r="D33" s="8">
        <v>0</v>
      </c>
      <c r="E33" s="8">
        <f t="shared" si="0"/>
        <v>39884713.68</v>
      </c>
      <c r="F33" s="8">
        <v>71523793.355322376</v>
      </c>
      <c r="G33" s="8">
        <v>71523793.355322376</v>
      </c>
      <c r="H33" s="8">
        <f t="shared" si="1"/>
        <v>-31639079.675322376</v>
      </c>
    </row>
    <row r="34" spans="2:8" ht="24" x14ac:dyDescent="0.2">
      <c r="B34" s="7" t="s">
        <v>47</v>
      </c>
      <c r="C34" s="8">
        <v>14993178.960000001</v>
      </c>
      <c r="D34" s="8">
        <v>256312.01</v>
      </c>
      <c r="E34" s="8">
        <f t="shared" si="0"/>
        <v>15249490.970000001</v>
      </c>
      <c r="F34" s="8">
        <v>26886717.610113915</v>
      </c>
      <c r="G34" s="8">
        <v>26886717.610113915</v>
      </c>
      <c r="H34" s="8">
        <f t="shared" si="1"/>
        <v>-11637226.640113914</v>
      </c>
    </row>
    <row r="35" spans="2:8" ht="24" x14ac:dyDescent="0.2">
      <c r="B35" s="7" t="s">
        <v>48</v>
      </c>
      <c r="C35" s="8">
        <v>6544106.4000000004</v>
      </c>
      <c r="D35" s="8">
        <v>0</v>
      </c>
      <c r="E35" s="8">
        <f t="shared" si="0"/>
        <v>6544106.4000000004</v>
      </c>
      <c r="F35" s="8">
        <v>11735305.851864465</v>
      </c>
      <c r="G35" s="8">
        <v>11735305.851864465</v>
      </c>
      <c r="H35" s="8">
        <f t="shared" si="1"/>
        <v>-5191199.4518644642</v>
      </c>
    </row>
    <row r="36" spans="2:8" ht="24" x14ac:dyDescent="0.2">
      <c r="B36" s="7" t="s">
        <v>49</v>
      </c>
      <c r="C36" s="8">
        <v>12637731.359999999</v>
      </c>
      <c r="D36" s="8">
        <v>0</v>
      </c>
      <c r="E36" s="8">
        <f t="shared" si="0"/>
        <v>12637731.359999999</v>
      </c>
      <c r="F36" s="8">
        <v>22662779.869119953</v>
      </c>
      <c r="G36" s="8">
        <v>22662779.869119953</v>
      </c>
      <c r="H36" s="8">
        <f t="shared" si="1"/>
        <v>-10025048.509119954</v>
      </c>
    </row>
    <row r="37" spans="2:8" ht="24" x14ac:dyDescent="0.2">
      <c r="B37" s="7" t="s">
        <v>50</v>
      </c>
      <c r="C37" s="8">
        <v>350648948.39999998</v>
      </c>
      <c r="D37" s="8">
        <v>468573518.61000001</v>
      </c>
      <c r="E37" s="8">
        <f t="shared" si="0"/>
        <v>819222467.00999999</v>
      </c>
      <c r="F37" s="8">
        <v>628805891.06996191</v>
      </c>
      <c r="G37" s="8">
        <v>628805891.06996191</v>
      </c>
      <c r="H37" s="8">
        <f t="shared" si="1"/>
        <v>190416575.94003808</v>
      </c>
    </row>
    <row r="38" spans="2:8" ht="12" customHeight="1" x14ac:dyDescent="0.2">
      <c r="B38" s="9"/>
      <c r="C38" s="10"/>
      <c r="D38" s="10"/>
      <c r="E38" s="10"/>
      <c r="F38" s="10"/>
      <c r="G38" s="10"/>
      <c r="H38" s="10"/>
    </row>
    <row r="39" spans="2:8" ht="25.5" customHeight="1" x14ac:dyDescent="0.2">
      <c r="B39" s="2" t="s">
        <v>20</v>
      </c>
      <c r="C39" s="13">
        <f>SUM(C40:C47)</f>
        <v>1446244549</v>
      </c>
      <c r="D39" s="13">
        <f t="shared" ref="D39:G39" si="2">SUM(D40:D47)</f>
        <v>-13993097</v>
      </c>
      <c r="E39" s="19">
        <f t="shared" ref="E39:E47" si="3">SUM(C39:D39)</f>
        <v>1432251452</v>
      </c>
      <c r="F39" s="13">
        <f t="shared" si="2"/>
        <v>1432262516.9000001</v>
      </c>
      <c r="G39" s="13">
        <f t="shared" si="2"/>
        <v>1432262516.9000001</v>
      </c>
      <c r="H39" s="19">
        <f>SUM(E39-F39)</f>
        <v>-11064.900000095367</v>
      </c>
    </row>
    <row r="40" spans="2:8" ht="24" x14ac:dyDescent="0.2">
      <c r="B40" s="7" t="s">
        <v>36</v>
      </c>
      <c r="C40" s="8">
        <v>1446244549</v>
      </c>
      <c r="D40" s="8">
        <v>-13993097</v>
      </c>
      <c r="E40" s="8">
        <f t="shared" si="3"/>
        <v>1432251452</v>
      </c>
      <c r="F40" s="8">
        <v>1432262516.9000001</v>
      </c>
      <c r="G40" s="8">
        <v>1432262516.9000001</v>
      </c>
      <c r="H40" s="8">
        <f t="shared" ref="H40:H47" si="4">SUM(E40-F40)</f>
        <v>-11064.900000095367</v>
      </c>
    </row>
    <row r="41" spans="2:8" x14ac:dyDescent="0.2">
      <c r="B41" s="7" t="s">
        <v>13</v>
      </c>
      <c r="C41" s="8">
        <v>0</v>
      </c>
      <c r="D41" s="8">
        <v>0</v>
      </c>
      <c r="E41" s="8">
        <f t="shared" si="3"/>
        <v>0</v>
      </c>
      <c r="F41" s="8">
        <v>0</v>
      </c>
      <c r="G41" s="8">
        <v>0</v>
      </c>
      <c r="H41" s="8">
        <f t="shared" si="4"/>
        <v>0</v>
      </c>
    </row>
    <row r="42" spans="2:8" x14ac:dyDescent="0.2">
      <c r="B42" s="7" t="s">
        <v>14</v>
      </c>
      <c r="C42" s="8">
        <v>0</v>
      </c>
      <c r="D42" s="8">
        <v>0</v>
      </c>
      <c r="E42" s="8">
        <f t="shared" si="3"/>
        <v>0</v>
      </c>
      <c r="F42" s="8">
        <v>0</v>
      </c>
      <c r="G42" s="8">
        <v>0</v>
      </c>
      <c r="H42" s="8">
        <f t="shared" si="4"/>
        <v>0</v>
      </c>
    </row>
    <row r="43" spans="2:8" x14ac:dyDescent="0.2">
      <c r="B43" s="7" t="s">
        <v>15</v>
      </c>
      <c r="C43" s="8">
        <v>0</v>
      </c>
      <c r="D43" s="8">
        <v>0</v>
      </c>
      <c r="E43" s="8">
        <f t="shared" si="3"/>
        <v>0</v>
      </c>
      <c r="F43" s="8">
        <v>0</v>
      </c>
      <c r="G43" s="8">
        <v>0</v>
      </c>
      <c r="H43" s="8">
        <f t="shared" si="4"/>
        <v>0</v>
      </c>
    </row>
    <row r="44" spans="2:8" x14ac:dyDescent="0.2">
      <c r="B44" s="7" t="s">
        <v>16</v>
      </c>
      <c r="C44" s="8">
        <v>0</v>
      </c>
      <c r="D44" s="8">
        <v>0</v>
      </c>
      <c r="E44" s="8">
        <f t="shared" si="3"/>
        <v>0</v>
      </c>
      <c r="F44" s="8">
        <v>0</v>
      </c>
      <c r="G44" s="8">
        <v>0</v>
      </c>
      <c r="H44" s="8">
        <f t="shared" si="4"/>
        <v>0</v>
      </c>
    </row>
    <row r="45" spans="2:8" x14ac:dyDescent="0.2">
      <c r="B45" s="7" t="s">
        <v>17</v>
      </c>
      <c r="C45" s="8">
        <v>0</v>
      </c>
      <c r="D45" s="8">
        <v>0</v>
      </c>
      <c r="E45" s="8">
        <f t="shared" si="3"/>
        <v>0</v>
      </c>
      <c r="F45" s="8">
        <v>0</v>
      </c>
      <c r="G45" s="8">
        <v>0</v>
      </c>
      <c r="H45" s="8">
        <f t="shared" si="4"/>
        <v>0</v>
      </c>
    </row>
    <row r="46" spans="2:8" x14ac:dyDescent="0.2">
      <c r="B46" s="7" t="s">
        <v>18</v>
      </c>
      <c r="C46" s="8">
        <v>0</v>
      </c>
      <c r="D46" s="8">
        <v>0</v>
      </c>
      <c r="E46" s="8">
        <f t="shared" si="3"/>
        <v>0</v>
      </c>
      <c r="F46" s="8">
        <v>0</v>
      </c>
      <c r="G46" s="8">
        <v>0</v>
      </c>
      <c r="H46" s="8">
        <f t="shared" si="4"/>
        <v>0</v>
      </c>
    </row>
    <row r="47" spans="2:8" x14ac:dyDescent="0.2">
      <c r="B47" s="7" t="s">
        <v>19</v>
      </c>
      <c r="C47" s="8">
        <v>0</v>
      </c>
      <c r="D47" s="8">
        <v>0</v>
      </c>
      <c r="E47" s="8">
        <f t="shared" si="3"/>
        <v>0</v>
      </c>
      <c r="F47" s="8">
        <v>0</v>
      </c>
      <c r="G47" s="8">
        <v>0</v>
      </c>
      <c r="H47" s="8">
        <f t="shared" si="4"/>
        <v>0</v>
      </c>
    </row>
    <row r="48" spans="2:8" ht="12" customHeight="1" x14ac:dyDescent="0.2">
      <c r="B48" s="11"/>
      <c r="C48" s="10"/>
      <c r="D48" s="10"/>
      <c r="E48" s="10"/>
      <c r="F48" s="10"/>
      <c r="G48" s="10"/>
      <c r="H48" s="10"/>
    </row>
    <row r="49" spans="2:8" x14ac:dyDescent="0.2">
      <c r="B49" s="3" t="s">
        <v>21</v>
      </c>
      <c r="C49" s="4">
        <f>SUM(C9+C39)</f>
        <v>5646979702.7600002</v>
      </c>
      <c r="D49" s="4">
        <f t="shared" ref="D49:H49" si="5">SUM(D9+D39)</f>
        <v>4548005564.7200003</v>
      </c>
      <c r="E49" s="4">
        <f t="shared" si="5"/>
        <v>10194985267.48</v>
      </c>
      <c r="F49" s="4">
        <f t="shared" si="5"/>
        <v>10126521468.410004</v>
      </c>
      <c r="G49" s="4">
        <f t="shared" si="5"/>
        <v>10126521468.410004</v>
      </c>
      <c r="H49" s="4">
        <f t="shared" si="5"/>
        <v>68463799.069995403</v>
      </c>
    </row>
    <row r="50" spans="2:8" ht="12.75" thickBot="1" x14ac:dyDescent="0.25">
      <c r="B50" s="5"/>
      <c r="C50" s="6"/>
      <c r="D50" s="6"/>
      <c r="E50" s="21"/>
      <c r="F50" s="6"/>
      <c r="G50" s="6"/>
      <c r="H50" s="14"/>
    </row>
    <row r="51" spans="2:8" s="22" customFormat="1" ht="11.25" customHeight="1" x14ac:dyDescent="0.2">
      <c r="C51" s="23"/>
      <c r="D51" s="23"/>
      <c r="E51" s="23"/>
      <c r="F51" s="23"/>
      <c r="G51" s="23"/>
      <c r="H51" s="23"/>
    </row>
    <row r="52" spans="2:8" s="22" customFormat="1" x14ac:dyDescent="0.2">
      <c r="B52" s="26" t="s">
        <v>55</v>
      </c>
      <c r="C52" s="23"/>
      <c r="D52" s="23"/>
      <c r="E52" s="23"/>
      <c r="F52" s="23"/>
      <c r="G52" s="23"/>
      <c r="H52" s="23"/>
    </row>
    <row r="53" spans="2:8" s="22" customFormat="1" x14ac:dyDescent="0.2">
      <c r="C53" s="23"/>
      <c r="D53" s="23"/>
      <c r="E53" s="23"/>
      <c r="F53" s="23"/>
      <c r="G53" s="23"/>
      <c r="H53" s="23"/>
    </row>
    <row r="54" spans="2:8" s="22" customFormat="1" x14ac:dyDescent="0.2">
      <c r="C54" s="23"/>
      <c r="D54" s="23"/>
      <c r="E54" s="23"/>
      <c r="F54" s="23"/>
      <c r="G54" s="23"/>
      <c r="H54" s="23"/>
    </row>
    <row r="55" spans="2:8" s="22" customFormat="1" x14ac:dyDescent="0.2">
      <c r="C55" s="23"/>
      <c r="D55" s="23"/>
      <c r="E55" s="23"/>
      <c r="F55" s="23"/>
      <c r="G55" s="23"/>
      <c r="H55" s="23"/>
    </row>
    <row r="56" spans="2:8" s="22" customFormat="1" x14ac:dyDescent="0.2">
      <c r="C56" s="23"/>
      <c r="D56" s="23"/>
      <c r="E56" s="23"/>
      <c r="F56" s="23"/>
      <c r="G56" s="23"/>
    </row>
    <row r="57" spans="2:8" s="22" customFormat="1" ht="15" x14ac:dyDescent="0.2">
      <c r="B57" s="24"/>
      <c r="C57" s="23"/>
      <c r="D57" s="23"/>
      <c r="E57" s="23"/>
      <c r="F57" s="23"/>
      <c r="G57" s="23"/>
      <c r="H57" s="23"/>
    </row>
    <row r="58" spans="2:8" s="22" customFormat="1" ht="12.75" x14ac:dyDescent="0.2">
      <c r="B58" s="25"/>
      <c r="C58" s="23"/>
      <c r="D58" s="23"/>
      <c r="E58" s="23"/>
      <c r="F58" s="23"/>
      <c r="G58" s="23"/>
      <c r="H58" s="23"/>
    </row>
    <row r="59" spans="2:8" s="22" customFormat="1" ht="12.75" x14ac:dyDescent="0.2">
      <c r="B59" s="25"/>
      <c r="C59" s="23"/>
      <c r="D59" s="23"/>
      <c r="E59" s="23"/>
      <c r="F59" s="23"/>
      <c r="G59" s="23"/>
      <c r="H59" s="23"/>
    </row>
    <row r="60" spans="2:8" s="22" customFormat="1" x14ac:dyDescent="0.2">
      <c r="C60" s="23"/>
      <c r="D60" s="23"/>
      <c r="E60" s="23"/>
      <c r="F60" s="23"/>
      <c r="H60" s="23"/>
    </row>
    <row r="61" spans="2:8" s="22" customFormat="1" ht="12.75" x14ac:dyDescent="0.2">
      <c r="B61" s="25" t="s">
        <v>53</v>
      </c>
      <c r="C61" s="23"/>
      <c r="D61" s="23"/>
      <c r="E61" s="23"/>
      <c r="F61" s="23"/>
      <c r="G61" s="27" t="s">
        <v>56</v>
      </c>
      <c r="H61" s="23"/>
    </row>
    <row r="62" spans="2:8" s="22" customFormat="1" ht="12.75" x14ac:dyDescent="0.2">
      <c r="B62" s="25" t="s">
        <v>54</v>
      </c>
      <c r="C62" s="23"/>
      <c r="D62" s="23"/>
      <c r="E62" s="23"/>
      <c r="F62" s="23"/>
      <c r="G62" s="28" t="s">
        <v>57</v>
      </c>
      <c r="H62" s="23"/>
    </row>
    <row r="63" spans="2:8" s="22" customFormat="1" ht="12.75" x14ac:dyDescent="0.2">
      <c r="B63" s="25"/>
      <c r="C63" s="23"/>
      <c r="D63" s="23"/>
      <c r="E63" s="23"/>
      <c r="F63" s="23"/>
      <c r="G63" s="23"/>
      <c r="H63" s="23"/>
    </row>
    <row r="64" spans="2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8" s="22" customFormat="1" x14ac:dyDescent="0.2">
      <c r="C97" s="23"/>
      <c r="D97" s="23"/>
      <c r="E97" s="23"/>
      <c r="F97" s="23"/>
      <c r="G97" s="23"/>
      <c r="H97" s="23"/>
    </row>
    <row r="98" spans="3:8" s="22" customFormat="1" x14ac:dyDescent="0.2">
      <c r="C98" s="23"/>
      <c r="D98" s="23"/>
      <c r="E98" s="23"/>
      <c r="F98" s="23"/>
      <c r="G98" s="23"/>
      <c r="H98" s="23"/>
    </row>
    <row r="99" spans="3:8" s="22" customFormat="1" x14ac:dyDescent="0.2">
      <c r="C99" s="23"/>
      <c r="D99" s="23"/>
      <c r="E99" s="23"/>
      <c r="F99" s="23"/>
      <c r="G99" s="23"/>
      <c r="H99" s="23"/>
    </row>
    <row r="100" spans="3:8" s="22" customFormat="1" x14ac:dyDescent="0.2">
      <c r="C100" s="23"/>
      <c r="D100" s="23"/>
      <c r="E100" s="23"/>
      <c r="F100" s="23"/>
      <c r="G100" s="23"/>
      <c r="H100" s="23"/>
    </row>
    <row r="101" spans="3:8" s="22" customFormat="1" x14ac:dyDescent="0.2">
      <c r="C101" s="23"/>
      <c r="D101" s="23"/>
      <c r="E101" s="23"/>
      <c r="F101" s="23"/>
      <c r="G101" s="23"/>
      <c r="H101" s="23"/>
    </row>
    <row r="102" spans="3:8" s="22" customFormat="1" x14ac:dyDescent="0.2">
      <c r="C102" s="23"/>
      <c r="D102" s="23"/>
      <c r="E102" s="23"/>
      <c r="F102" s="23"/>
      <c r="G102" s="23"/>
      <c r="H102" s="23"/>
    </row>
    <row r="103" spans="3:8" s="22" customFormat="1" x14ac:dyDescent="0.2">
      <c r="C103" s="23"/>
      <c r="D103" s="23"/>
      <c r="E103" s="23"/>
      <c r="F103" s="23"/>
      <c r="G103" s="23"/>
      <c r="H103" s="23"/>
    </row>
    <row r="104" spans="3:8" s="22" customFormat="1" x14ac:dyDescent="0.2">
      <c r="C104" s="23"/>
      <c r="D104" s="23"/>
      <c r="E104" s="23"/>
      <c r="F104" s="23"/>
      <c r="G104" s="23"/>
      <c r="H104" s="23"/>
    </row>
    <row r="105" spans="3:8" s="22" customFormat="1" x14ac:dyDescent="0.2">
      <c r="C105" s="23"/>
      <c r="D105" s="23"/>
      <c r="E105" s="23"/>
      <c r="F105" s="23"/>
      <c r="G105" s="23"/>
      <c r="H105" s="23"/>
    </row>
    <row r="106" spans="3:8" s="22" customFormat="1" x14ac:dyDescent="0.2">
      <c r="C106" s="23"/>
      <c r="D106" s="23"/>
      <c r="E106" s="23"/>
      <c r="F106" s="23"/>
      <c r="G106" s="23"/>
      <c r="H106" s="23"/>
    </row>
    <row r="107" spans="3:8" s="22" customFormat="1" x14ac:dyDescent="0.2">
      <c r="C107" s="23"/>
      <c r="D107" s="23"/>
      <c r="E107" s="23"/>
      <c r="F107" s="23"/>
      <c r="G107" s="23"/>
      <c r="H107" s="23"/>
    </row>
    <row r="108" spans="3:8" s="22" customFormat="1" x14ac:dyDescent="0.2">
      <c r="C108" s="23"/>
      <c r="D108" s="23"/>
      <c r="E108" s="23"/>
      <c r="F108" s="23"/>
      <c r="G108" s="23"/>
      <c r="H108" s="23"/>
    </row>
    <row r="109" spans="3:8" s="22" customFormat="1" x14ac:dyDescent="0.2">
      <c r="C109" s="23"/>
      <c r="D109" s="23"/>
      <c r="E109" s="23"/>
      <c r="F109" s="23"/>
      <c r="G109" s="23"/>
      <c r="H109" s="23"/>
    </row>
    <row r="110" spans="3:8" s="22" customFormat="1" x14ac:dyDescent="0.2">
      <c r="C110" s="23"/>
      <c r="D110" s="23"/>
      <c r="E110" s="23"/>
      <c r="F110" s="23"/>
      <c r="G110" s="23"/>
      <c r="H110" s="23"/>
    </row>
    <row r="111" spans="3:8" s="22" customFormat="1" x14ac:dyDescent="0.2">
      <c r="C111" s="23"/>
      <c r="D111" s="23"/>
      <c r="E111" s="23"/>
      <c r="F111" s="23"/>
      <c r="G111" s="23"/>
      <c r="H111" s="23"/>
    </row>
    <row r="112" spans="3:8" s="22" customFormat="1" x14ac:dyDescent="0.2">
      <c r="C112" s="23"/>
      <c r="D112" s="23"/>
      <c r="E112" s="23"/>
      <c r="F112" s="23"/>
      <c r="G112" s="23"/>
      <c r="H112" s="23"/>
    </row>
    <row r="113" spans="3:19" s="22" customFormat="1" x14ac:dyDescent="0.2">
      <c r="C113" s="23"/>
      <c r="D113" s="23"/>
      <c r="E113" s="23"/>
      <c r="F113" s="23"/>
      <c r="G113" s="23"/>
      <c r="H113" s="23"/>
    </row>
    <row r="114" spans="3:19" s="22" customFormat="1" x14ac:dyDescent="0.2">
      <c r="C114" s="23"/>
      <c r="D114" s="23"/>
      <c r="E114" s="23"/>
      <c r="F114" s="23"/>
      <c r="G114" s="23"/>
      <c r="H114" s="23"/>
    </row>
    <row r="115" spans="3:19" s="22" customFormat="1" x14ac:dyDescent="0.2">
      <c r="C115" s="23"/>
      <c r="D115" s="23"/>
      <c r="E115" s="23"/>
      <c r="F115" s="23"/>
      <c r="G115" s="23"/>
      <c r="H115" s="23"/>
    </row>
    <row r="116" spans="3:19" s="22" customFormat="1" x14ac:dyDescent="0.2">
      <c r="C116" s="23"/>
      <c r="D116" s="23"/>
      <c r="E116" s="23"/>
      <c r="F116" s="23"/>
      <c r="G116" s="23"/>
      <c r="H116" s="23"/>
    </row>
    <row r="117" spans="3:19" s="22" customFormat="1" x14ac:dyDescent="0.2">
      <c r="C117" s="23"/>
      <c r="D117" s="23"/>
      <c r="E117" s="23"/>
      <c r="F117" s="23"/>
      <c r="G117" s="23"/>
      <c r="H117" s="23"/>
      <c r="S117" s="22" t="s">
        <v>22</v>
      </c>
    </row>
    <row r="118" spans="3:19" s="22" customFormat="1" x14ac:dyDescent="0.2">
      <c r="C118" s="23"/>
      <c r="D118" s="23"/>
      <c r="E118" s="23"/>
      <c r="F118" s="23"/>
      <c r="G118" s="23"/>
      <c r="H118" s="23"/>
    </row>
    <row r="119" spans="3:19" s="22" customFormat="1" x14ac:dyDescent="0.2">
      <c r="C119" s="23"/>
      <c r="D119" s="23"/>
      <c r="E119" s="23"/>
      <c r="F119" s="23"/>
      <c r="G119" s="23"/>
      <c r="H119" s="23"/>
    </row>
    <row r="120" spans="3:19" s="22" customFormat="1" x14ac:dyDescent="0.2">
      <c r="C120" s="23"/>
      <c r="D120" s="23"/>
      <c r="E120" s="23"/>
      <c r="F120" s="23"/>
      <c r="G120" s="23"/>
      <c r="H120" s="23"/>
    </row>
    <row r="121" spans="3:19" s="22" customFormat="1" x14ac:dyDescent="0.2">
      <c r="C121" s="23"/>
      <c r="D121" s="23"/>
      <c r="E121" s="23"/>
      <c r="F121" s="23"/>
      <c r="G121" s="23"/>
      <c r="H121" s="23"/>
    </row>
    <row r="122" spans="3:19" s="22" customFormat="1" x14ac:dyDescent="0.2">
      <c r="C122" s="23"/>
      <c r="D122" s="23"/>
      <c r="E122" s="23"/>
      <c r="F122" s="23"/>
      <c r="G122" s="23"/>
      <c r="H122" s="23"/>
    </row>
    <row r="123" spans="3:19" s="22" customFormat="1" x14ac:dyDescent="0.2">
      <c r="C123" s="23"/>
      <c r="D123" s="23"/>
      <c r="E123" s="23"/>
      <c r="F123" s="23"/>
      <c r="G123" s="23"/>
      <c r="H123" s="23"/>
    </row>
    <row r="124" spans="3:19" s="22" customFormat="1" x14ac:dyDescent="0.2">
      <c r="C124" s="23"/>
      <c r="D124" s="23"/>
      <c r="E124" s="23"/>
      <c r="F124" s="23"/>
      <c r="G124" s="23"/>
      <c r="H124" s="23"/>
    </row>
    <row r="125" spans="3:19" s="22" customFormat="1" x14ac:dyDescent="0.2">
      <c r="C125" s="23"/>
      <c r="D125" s="23"/>
      <c r="E125" s="23"/>
      <c r="F125" s="23"/>
      <c r="G125" s="23"/>
      <c r="H125" s="23"/>
    </row>
    <row r="126" spans="3:19" s="22" customFormat="1" x14ac:dyDescent="0.2">
      <c r="C126" s="23"/>
      <c r="D126" s="23"/>
      <c r="E126" s="23"/>
      <c r="F126" s="23"/>
      <c r="G126" s="23"/>
      <c r="H126" s="23"/>
    </row>
    <row r="127" spans="3:19" s="22" customFormat="1" x14ac:dyDescent="0.2">
      <c r="C127" s="23"/>
      <c r="D127" s="23"/>
      <c r="E127" s="23"/>
      <c r="F127" s="23"/>
      <c r="G127" s="23"/>
      <c r="H127" s="23"/>
    </row>
    <row r="128" spans="3:19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s="22" customFormat="1" x14ac:dyDescent="0.2">
      <c r="C151" s="23"/>
      <c r="D151" s="23"/>
      <c r="E151" s="23"/>
      <c r="F151" s="23"/>
      <c r="G151" s="23"/>
      <c r="H151" s="23"/>
    </row>
    <row r="152" spans="3:8" s="22" customFormat="1" x14ac:dyDescent="0.2">
      <c r="C152" s="23"/>
      <c r="D152" s="23"/>
      <c r="E152" s="23"/>
      <c r="F152" s="23"/>
      <c r="G152" s="23"/>
      <c r="H152" s="23"/>
    </row>
    <row r="153" spans="3:8" s="22" customFormat="1" x14ac:dyDescent="0.2">
      <c r="C153" s="23"/>
      <c r="D153" s="23"/>
      <c r="E153" s="23"/>
      <c r="F153" s="23"/>
      <c r="G153" s="23"/>
      <c r="H153" s="23"/>
    </row>
    <row r="154" spans="3:8" s="22" customFormat="1" x14ac:dyDescent="0.2">
      <c r="C154" s="23"/>
      <c r="D154" s="23"/>
      <c r="E154" s="23"/>
      <c r="F154" s="23"/>
      <c r="G154" s="23"/>
      <c r="H154" s="23"/>
    </row>
    <row r="155" spans="3:8" s="22" customFormat="1" x14ac:dyDescent="0.2">
      <c r="C155" s="23"/>
      <c r="D155" s="23"/>
      <c r="E155" s="23"/>
      <c r="F155" s="23"/>
      <c r="G155" s="23"/>
      <c r="H155" s="23"/>
    </row>
    <row r="156" spans="3:8" s="22" customFormat="1" x14ac:dyDescent="0.2">
      <c r="C156" s="23"/>
      <c r="D156" s="23"/>
      <c r="E156" s="23"/>
      <c r="F156" s="23"/>
      <c r="G156" s="23"/>
      <c r="H156" s="23"/>
    </row>
    <row r="157" spans="3:8" s="22" customFormat="1" x14ac:dyDescent="0.2">
      <c r="C157" s="23"/>
      <c r="D157" s="23"/>
      <c r="E157" s="23"/>
      <c r="F157" s="23"/>
      <c r="G157" s="23"/>
      <c r="H157" s="23"/>
    </row>
    <row r="158" spans="3:8" s="22" customFormat="1" x14ac:dyDescent="0.2">
      <c r="C158" s="23"/>
      <c r="D158" s="23"/>
      <c r="E158" s="23"/>
      <c r="F158" s="23"/>
      <c r="G158" s="23"/>
      <c r="H158" s="23"/>
    </row>
    <row r="159" spans="3:8" s="22" customFormat="1" x14ac:dyDescent="0.2">
      <c r="C159" s="23"/>
      <c r="D159" s="23"/>
      <c r="E159" s="23"/>
      <c r="F159" s="23"/>
      <c r="G159" s="23"/>
      <c r="H159" s="23"/>
    </row>
    <row r="160" spans="3:8" s="22" customFormat="1" x14ac:dyDescent="0.2">
      <c r="C160" s="23"/>
      <c r="D160" s="23"/>
      <c r="E160" s="23"/>
      <c r="F160" s="23"/>
      <c r="G160" s="23"/>
      <c r="H160" s="23"/>
    </row>
    <row r="161" spans="3:8" s="22" customFormat="1" x14ac:dyDescent="0.2">
      <c r="C161" s="23"/>
      <c r="D161" s="23"/>
      <c r="E161" s="23"/>
      <c r="F161" s="23"/>
      <c r="G161" s="23"/>
      <c r="H161" s="23"/>
    </row>
    <row r="162" spans="3:8" s="22" customFormat="1" x14ac:dyDescent="0.2">
      <c r="C162" s="23"/>
      <c r="D162" s="23"/>
      <c r="E162" s="23"/>
      <c r="F162" s="23"/>
      <c r="G162" s="23"/>
      <c r="H162" s="23"/>
    </row>
    <row r="163" spans="3:8" s="22" customFormat="1" x14ac:dyDescent="0.2">
      <c r="C163" s="23"/>
      <c r="D163" s="23"/>
      <c r="E163" s="23"/>
      <c r="F163" s="23"/>
      <c r="G163" s="23"/>
      <c r="H163" s="23"/>
    </row>
    <row r="164" spans="3:8" s="22" customFormat="1" x14ac:dyDescent="0.2">
      <c r="C164" s="23"/>
      <c r="D164" s="23"/>
      <c r="E164" s="23"/>
      <c r="F164" s="23"/>
      <c r="G164" s="23"/>
      <c r="H164" s="23"/>
    </row>
    <row r="165" spans="3:8" x14ac:dyDescent="0.2">
      <c r="C165" s="17"/>
      <c r="D165" s="17"/>
      <c r="E165" s="17"/>
      <c r="F165" s="17"/>
      <c r="G165" s="17"/>
      <c r="H16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82677165354330717" right="0.23622047244094491" top="0.74803149606299213" bottom="0.74803149606299213" header="0.31496062992125984" footer="0.31496062992125984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2023-02-02T22:53:14Z</cp:lastPrinted>
  <dcterms:created xsi:type="dcterms:W3CDTF">2020-01-08T21:44:09Z</dcterms:created>
  <dcterms:modified xsi:type="dcterms:W3CDTF">2023-02-02T22:53:42Z</dcterms:modified>
</cp:coreProperties>
</file>